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应用\微信聊天文件\xwechat_files\wxid_diz1r7y0fae112_a116\msg\file\2026-08\"/>
    </mc:Choice>
  </mc:AlternateContent>
  <bookViews>
    <workbookView windowWidth="23040" windowHeight="10500"/>
  </bookViews>
  <sheets>
    <sheet name="总成绩及进入体检人员名单" sheetId="1" r:id="rId1"/>
    <sheet name="Sheet1" sheetId="2" r:id="rId2"/>
  </sheets>
  <definedNames>
    <definedName name="_xlnm.Print_Titles" localSheetId="0">总成绩及进入体检人员名单!$3:$3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<sst xmlns="http://schemas.openxmlformats.org/spreadsheetml/2006/main" count="141" uniqueCount="66">
  <si>
    <t>成都市温江区科创中学校（涌泉校区）初中部2026年面向社会招聘教师综合考核面试总成绩及进入体检人员名单</t>
  </si>
  <si>
    <t/>
  </si>
  <si>
    <r>
      <t>注：成绩缺考为</t>
    </r>
    <r>
      <rPr>
        <sz val="9"/>
        <rFont val="Times New Roman"/>
        <family val="1"/>
        <charset val="0"/>
      </rPr>
      <t>-1</t>
    </r>
  </si>
  <si>
    <t>序号</t>
  </si>
  <si>
    <t>姓名</t>
  </si>
  <si>
    <t>报考岗位</t>
  </si>
  <si>
    <t>第一轮综合考核面试</t>
  </si>
  <si>
    <t>第二轮综合考核面试</t>
  </si>
  <si>
    <t>综合考核面试总成绩</t>
  </si>
  <si>
    <t>岗位排名</t>
  </si>
  <si>
    <t>是否进入体检</t>
  </si>
  <si>
    <t>成绩</t>
  </si>
  <si>
    <r>
      <t>第一轮成绩折合分（占总成绩3</t>
    </r>
    <r>
      <rPr>
        <b/>
        <sz val="12"/>
        <rFont val="Times New Roman"/>
        <family val="1"/>
        <charset val="0"/>
      </rPr>
      <t>0%</t>
    </r>
    <r>
      <rPr>
        <b/>
        <sz val="12"/>
        <rFont val="宋体"/>
        <charset val="134"/>
      </rPr>
      <t>）</t>
    </r>
  </si>
  <si>
    <r>
      <t>第二轮成绩折合分（占总成绩</t>
    </r>
    <r>
      <rPr>
        <b/>
        <sz val="12"/>
        <rFont val="Times New Roman"/>
        <family val="1"/>
        <charset val="0"/>
      </rPr>
      <t>70%</t>
    </r>
    <r>
      <rPr>
        <b/>
        <sz val="12"/>
        <rFont val="宋体"/>
        <charset val="134"/>
      </rPr>
      <t>）</t>
    </r>
  </si>
  <si>
    <t>袁杨</t>
  </si>
  <si>
    <t>[0401]初中语文教师</t>
  </si>
  <si>
    <t>是</t>
  </si>
  <si>
    <t>杨小会</t>
  </si>
  <si>
    <t>李皎月</t>
  </si>
  <si>
    <t>李青涛</t>
  </si>
  <si>
    <t>李奕霏</t>
  </si>
  <si>
    <t>否</t>
  </si>
  <si>
    <t>施姗姗</t>
  </si>
  <si>
    <t>李锦娇</t>
  </si>
  <si>
    <t>李云全</t>
  </si>
  <si>
    <t>张茜茜</t>
  </si>
  <si>
    <t>兰媛</t>
  </si>
  <si>
    <t>[0402]初中数学教师</t>
  </si>
  <si>
    <t>谢林旺</t>
  </si>
  <si>
    <t>否
（原因：第二轮面试成绩低于70分）</t>
  </si>
  <si>
    <t>吕志兴</t>
  </si>
  <si>
    <t>杨巧</t>
  </si>
  <si>
    <t>刘钟倩</t>
  </si>
  <si>
    <t>[0403]初中英语教师</t>
  </si>
  <si>
    <t>唐娜</t>
  </si>
  <si>
    <t>叶欣雨</t>
  </si>
  <si>
    <t>庞怡</t>
  </si>
  <si>
    <t>蒋莲</t>
  </si>
  <si>
    <t>文城程</t>
  </si>
  <si>
    <t>肖汪洋</t>
  </si>
  <si>
    <t>陆虹颖</t>
  </si>
  <si>
    <t>邓欣然</t>
  </si>
  <si>
    <t>洪雪琴</t>
  </si>
  <si>
    <t>郭三净</t>
  </si>
  <si>
    <t>何舒琪</t>
  </si>
  <si>
    <t>孙栩</t>
  </si>
  <si>
    <t>[0404]初中物理教师</t>
  </si>
  <si>
    <t>陈庆</t>
  </si>
  <si>
    <t>唐小艳</t>
  </si>
  <si>
    <t>[0405]初中地理教师</t>
  </si>
  <si>
    <t>赖红玉</t>
  </si>
  <si>
    <t>王剑</t>
  </si>
  <si>
    <t>文小杰</t>
  </si>
  <si>
    <t>胡又文</t>
  </si>
  <si>
    <t>邓羊君</t>
  </si>
  <si>
    <t>施媛媛</t>
  </si>
  <si>
    <t>陈秀</t>
  </si>
  <si>
    <t>李熙玥</t>
  </si>
  <si>
    <t>覃永丰</t>
  </si>
  <si>
    <t>[0406]初中历史教师</t>
  </si>
  <si>
    <t>李锐</t>
  </si>
  <si>
    <t>米竟</t>
  </si>
  <si>
    <t>程国强</t>
  </si>
  <si>
    <t>[0407]初中体育教师</t>
  </si>
  <si>
    <t>谢文强</t>
  </si>
  <si>
    <t>曾雄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</si>
</sst>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_ "/>
  </numFmts>
  <fonts count="34">
    <font>
      <sz val="11"/>
      <color theme="1"/>
      <name val="宋体"/>
      <charset val="134"/>
      <scheme val="minor"/>
    </font>
    <font>
      <sz val="12"/>
      <color theme="1"/>
      <name val="Times New Roman"/>
      <family val="1"/>
      <charset val="0"/>
    </font>
    <font>
      <sz val="11"/>
      <color theme="1"/>
      <name val="Times New Roman"/>
      <family val="1"/>
      <charset val="0"/>
    </font>
    <font>
      <b/>
      <sz val="16"/>
      <name val="宋体"/>
      <charset val="134"/>
    </font>
    <font>
      <b/>
      <sz val="16"/>
      <name val="Times New Roman"/>
      <family val="1"/>
      <charset val="0"/>
    </font>
    <font>
      <sz val="9"/>
      <name val="宋体"/>
      <charset val="134"/>
    </font>
    <font>
      <sz val="9"/>
      <name val="Times New Roman"/>
      <family val="1"/>
      <charset val="0"/>
    </font>
    <font>
      <b/>
      <sz val="12"/>
      <name val="宋体"/>
      <charset val="134"/>
    </font>
    <font>
      <b/>
      <sz val="12"/>
      <name val="Times New Roman"/>
      <family val="1"/>
      <charset val="0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Times New Roman"/>
      <family val="1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family val="2"/>
      <charset val="0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0" fillId="0" borderId="0">
      <alignment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0" fillId="0" borderId="0">
      <alignment vertical="center"/>
    </xf>
    <xf numFmtId="0" fontId="31" fillId="0" borderId="0">
      <alignment horizontal="center" vertical="center"/>
    </xf>
    <xf numFmtId="0" fontId="30" fillId="0" borderId="0"/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33" fillId="0" borderId="0"/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49" applyFont="1" applyFill="1">
      <alignment vertical="center"/>
    </xf>
    <xf numFmtId="0" fontId="0" fillId="0" borderId="0" xfId="49" applyFont="1">
      <alignment vertical="center"/>
    </xf>
    <xf numFmtId="0" fontId="2" fillId="0" borderId="0" xfId="49" applyFont="1" applyAlignment="1">
      <alignment horizontal="center" vertical="center" wrapText="1"/>
    </xf>
    <xf numFmtId="49" fontId="2" fillId="0" borderId="0" xfId="49" applyNumberFormat="1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 wrapText="1"/>
    </xf>
    <xf numFmtId="176" fontId="2" fillId="0" borderId="0" xfId="49" applyNumberFormat="1" applyFont="1" applyFill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0" fillId="0" borderId="0" xfId="49">
      <alignment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176" fontId="4" fillId="0" borderId="1" xfId="49" applyNumberFormat="1" applyFont="1" applyFill="1" applyBorder="1" applyAlignment="1" applyProtection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49" fontId="2" fillId="0" borderId="1" xfId="49" applyNumberFormat="1" applyFont="1" applyBorder="1" applyAlignment="1">
      <alignment horizontal="center" vertical="center" wrapText="1"/>
    </xf>
    <xf numFmtId="176" fontId="2" fillId="0" borderId="1" xfId="49" applyNumberFormat="1" applyFont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176" fontId="5" fillId="0" borderId="1" xfId="65" applyNumberFormat="1" applyFont="1" applyBorder="1" applyAlignment="1">
      <alignment horizontal="center" vertical="center" wrapText="1"/>
    </xf>
    <xf numFmtId="0" fontId="6" fillId="0" borderId="1" xfId="65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2" fillId="0" borderId="1" xfId="49" applyNumberFormat="1" applyFont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49" applyFont="1" applyBorder="1" applyAlignment="1">
      <alignment horizontal="center" vertical="center"/>
    </xf>
    <xf numFmtId="178" fontId="2" fillId="0" borderId="1" xfId="49" applyNumberFormat="1" applyFont="1" applyFill="1" applyBorder="1" applyAlignment="1">
      <alignment horizontal="center" vertical="center" wrapText="1"/>
    </xf>
    <xf numFmtId="176" fontId="11" fillId="0" borderId="1" xfId="49" applyNumberFormat="1" applyFont="1" applyFill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11" fillId="0" borderId="1" xfId="49" applyFont="1" applyBorder="1" applyAlignment="1">
      <alignment horizontal="center" vertical="center"/>
    </xf>
    <xf numFmtId="49" fontId="2" fillId="0" borderId="1" xfId="49" applyNumberFormat="1" applyFont="1" applyFill="1" applyBorder="1" applyAlignment="1">
      <alignment horizontal="center" vertical="center" wrapText="1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 2" xfId="50"/>
    <cellStyle name="常规 2 5" xfId="51"/>
    <cellStyle name="常规 3 2 2" xfId="52"/>
    <cellStyle name="常规 5 3" xfId="53"/>
    <cellStyle name="常规 3 2" xfId="54"/>
    <cellStyle name="常规 3 3" xfId="55"/>
    <cellStyle name="常规 2 2" xfId="56"/>
    <cellStyle name="常规 3 4" xfId="57"/>
    <cellStyle name="常规 2 3" xfId="58"/>
    <cellStyle name="常规 2" xfId="59"/>
    <cellStyle name="常规 2 4" xfId="60"/>
    <cellStyle name="常规 3" xfId="61"/>
    <cellStyle name="常规 3 5" xfId="62"/>
    <cellStyle name="常规 4" xfId="63"/>
    <cellStyle name="常规 4 2" xfId="64"/>
    <cellStyle name="常规 5" xfId="65"/>
    <cellStyle name="常规 6 2" xfId="66"/>
    <cellStyle name="常规 7" xfId="67"/>
  </cellStyles>
  <dxfs count="1">
    <dxf>
      <font>
        <color indexed="9"/>
      </font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1"/>
  <sheetViews>
    <sheetView tabSelected="1" zoomScaleSheetLayoutView="60" workbookViewId="0">
      <pane ySplit="4" topLeftCell="A48" activePane="bottomLeft" state="frozen"/>
      <selection/>
      <selection pane="bottomLeft" activeCell="A1" sqref="A1:J52"/>
    </sheetView>
  </sheetViews>
  <sheetFormatPr defaultColWidth="8.75" defaultRowHeight="14.4"/>
  <cols>
    <col min="1" max="1" width="7.65740740740741" style="3" customWidth="1"/>
    <col min="2" max="2" width="13.6296296296296" style="3" customWidth="1"/>
    <col min="3" max="3" width="19.4537037037037" style="4" customWidth="1"/>
    <col min="4" max="4" width="10.6296296296296" style="5" customWidth="1"/>
    <col min="5" max="5" width="21.5555555555556" style="5" customWidth="1"/>
    <col min="6" max="6" width="14.75" style="6" customWidth="1"/>
    <col min="7" max="7" width="23.7777777777778" style="6" customWidth="1"/>
    <col min="8" max="8" width="23.7777777777778" style="7" customWidth="1"/>
    <col min="9" max="9" width="10.75" style="8" customWidth="1"/>
    <col min="10" max="10" width="21.6666666666667" style="8" customWidth="1"/>
    <col min="11" max="16384" width="8.75" style="9"/>
  </cols>
  <sheetData>
    <row r="1" ht="53.25" customHeight="1" spans="1:10">
      <c r="A1" s="10" t="s">
        <v>0</v>
      </c>
      <c r="B1" s="11"/>
      <c r="C1" s="11"/>
      <c r="D1" s="12"/>
      <c r="E1" s="12"/>
      <c r="F1" s="12"/>
      <c r="G1" s="12"/>
      <c r="H1" s="12"/>
      <c r="I1" s="11"/>
      <c r="J1" s="11"/>
    </row>
    <row r="2" ht="30" customHeight="1" spans="1:10">
      <c r="A2" s="13"/>
      <c r="B2" s="14" t="s">
        <v>1</v>
      </c>
      <c r="C2" s="15"/>
      <c r="D2" s="16"/>
      <c r="E2" s="16"/>
      <c r="F2" s="17"/>
      <c r="G2" s="17"/>
      <c r="H2" s="18" t="s">
        <v>2</v>
      </c>
      <c r="I2" s="19"/>
      <c r="J2" s="19"/>
    </row>
    <row r="3" s="1" customFormat="1" ht="35.1" customHeight="1" spans="1:10">
      <c r="A3" s="20" t="s">
        <v>3</v>
      </c>
      <c r="B3" s="20" t="s">
        <v>4</v>
      </c>
      <c r="C3" s="20" t="s">
        <v>5</v>
      </c>
      <c r="D3" s="21" t="s">
        <v>6</v>
      </c>
      <c r="E3" s="22"/>
      <c r="F3" s="21" t="s">
        <v>7</v>
      </c>
      <c r="G3" s="22"/>
      <c r="H3" s="21" t="s">
        <v>8</v>
      </c>
      <c r="I3" s="23" t="s">
        <v>9</v>
      </c>
      <c r="J3" s="20" t="s">
        <v>10</v>
      </c>
    </row>
    <row r="4" s="1" customFormat="1" ht="53.25" customHeight="1" spans="1:10">
      <c r="A4" s="24"/>
      <c r="B4" s="24"/>
      <c r="C4" s="24"/>
      <c r="D4" s="21" t="s">
        <v>11</v>
      </c>
      <c r="E4" s="21" t="s">
        <v>12</v>
      </c>
      <c r="F4" s="21" t="s">
        <v>11</v>
      </c>
      <c r="G4" s="21" t="s">
        <v>13</v>
      </c>
      <c r="H4" s="22"/>
      <c r="I4" s="25"/>
      <c r="J4" s="24"/>
    </row>
    <row r="5" s="2" customFormat="1" ht="20" customHeight="1" spans="1:10">
      <c r="A5" s="13">
        <v>1</v>
      </c>
      <c r="B5" s="26" t="s">
        <v>14</v>
      </c>
      <c r="C5" s="27" t="s">
        <v>15</v>
      </c>
      <c r="D5" s="28">
        <v>75.29</v>
      </c>
      <c r="E5" s="16">
        <f t="shared" ref="E5:E13" si="0">D5*0.3</f>
        <v>22.587</v>
      </c>
      <c r="F5" s="17">
        <v>76.22</v>
      </c>
      <c r="G5" s="17">
        <f t="shared" ref="G5:G11" si="1">F5*0.7</f>
        <v>53.354</v>
      </c>
      <c r="H5" s="29">
        <f t="shared" ref="H5:H13" si="2">E5+G5</f>
        <v>75.941</v>
      </c>
      <c r="I5" s="30">
        <v>1</v>
      </c>
      <c r="J5" s="31" t="s">
        <v>16</v>
      </c>
    </row>
    <row r="6" s="2" customFormat="1" ht="20" customHeight="1" spans="1:10">
      <c r="A6" s="13">
        <v>2</v>
      </c>
      <c r="B6" s="26" t="s">
        <v>17</v>
      </c>
      <c r="C6" s="27" t="s">
        <v>15</v>
      </c>
      <c r="D6" s="28">
        <v>73.47</v>
      </c>
      <c r="E6" s="16">
        <f t="shared" si="0"/>
        <v>22.041</v>
      </c>
      <c r="F6" s="17">
        <v>74.42</v>
      </c>
      <c r="G6" s="17">
        <f t="shared" si="1"/>
        <v>52.094</v>
      </c>
      <c r="H6" s="29">
        <f t="shared" si="2"/>
        <v>74.135</v>
      </c>
      <c r="I6" s="30">
        <v>2</v>
      </c>
      <c r="J6" s="31" t="s">
        <v>16</v>
      </c>
    </row>
    <row r="7" s="2" customFormat="1" ht="20" customHeight="1" spans="1:10">
      <c r="A7" s="13">
        <v>3</v>
      </c>
      <c r="B7" s="26" t="s">
        <v>18</v>
      </c>
      <c r="C7" s="27" t="s">
        <v>15</v>
      </c>
      <c r="D7" s="28">
        <v>72.06</v>
      </c>
      <c r="E7" s="16">
        <f t="shared" si="0"/>
        <v>21.618</v>
      </c>
      <c r="F7" s="17">
        <v>74.86</v>
      </c>
      <c r="G7" s="17">
        <f t="shared" si="1"/>
        <v>52.402</v>
      </c>
      <c r="H7" s="29">
        <f t="shared" si="2"/>
        <v>74.02</v>
      </c>
      <c r="I7" s="30">
        <v>3</v>
      </c>
      <c r="J7" s="31" t="s">
        <v>16</v>
      </c>
    </row>
    <row r="8" s="2" customFormat="1" ht="20" customHeight="1" spans="1:10">
      <c r="A8" s="13">
        <v>4</v>
      </c>
      <c r="B8" s="26" t="s">
        <v>19</v>
      </c>
      <c r="C8" s="27" t="s">
        <v>15</v>
      </c>
      <c r="D8" s="28">
        <v>74.16</v>
      </c>
      <c r="E8" s="16">
        <f t="shared" si="0"/>
        <v>22.248</v>
      </c>
      <c r="F8" s="17">
        <v>73.88</v>
      </c>
      <c r="G8" s="17">
        <f t="shared" si="1"/>
        <v>51.716</v>
      </c>
      <c r="H8" s="29">
        <f t="shared" si="2"/>
        <v>73.964</v>
      </c>
      <c r="I8" s="30">
        <v>4</v>
      </c>
      <c r="J8" s="31" t="s">
        <v>16</v>
      </c>
    </row>
    <row r="9" s="2" customFormat="1" ht="20" customHeight="1" spans="1:10">
      <c r="A9" s="13">
        <v>5</v>
      </c>
      <c r="B9" s="26" t="s">
        <v>20</v>
      </c>
      <c r="C9" s="27" t="s">
        <v>15</v>
      </c>
      <c r="D9" s="28">
        <v>74.31</v>
      </c>
      <c r="E9" s="16">
        <f t="shared" si="0"/>
        <v>22.293</v>
      </c>
      <c r="F9" s="17">
        <v>71.93</v>
      </c>
      <c r="G9" s="17">
        <f t="shared" si="1"/>
        <v>50.351</v>
      </c>
      <c r="H9" s="29">
        <f t="shared" si="2"/>
        <v>72.644</v>
      </c>
      <c r="I9" s="30">
        <v>5</v>
      </c>
      <c r="J9" s="31" t="s">
        <v>21</v>
      </c>
    </row>
    <row r="10" s="2" customFormat="1" ht="20" customHeight="1" spans="1:10">
      <c r="A10" s="13">
        <v>6</v>
      </c>
      <c r="B10" s="26" t="s">
        <v>22</v>
      </c>
      <c r="C10" s="27" t="s">
        <v>15</v>
      </c>
      <c r="D10" s="28">
        <v>70.46</v>
      </c>
      <c r="E10" s="16">
        <f t="shared" si="0"/>
        <v>21.138</v>
      </c>
      <c r="F10" s="17">
        <v>72.48</v>
      </c>
      <c r="G10" s="17">
        <f t="shared" si="1"/>
        <v>50.736</v>
      </c>
      <c r="H10" s="29">
        <f t="shared" si="2"/>
        <v>71.874</v>
      </c>
      <c r="I10" s="30">
        <v>6</v>
      </c>
      <c r="J10" s="31" t="s">
        <v>21</v>
      </c>
    </row>
    <row r="11" s="2" customFormat="1" ht="20" customHeight="1" spans="1:10">
      <c r="A11" s="13">
        <v>7</v>
      </c>
      <c r="B11" s="26" t="s">
        <v>23</v>
      </c>
      <c r="C11" s="27" t="s">
        <v>15</v>
      </c>
      <c r="D11" s="28">
        <v>71.34</v>
      </c>
      <c r="E11" s="16">
        <f t="shared" si="0"/>
        <v>21.402</v>
      </c>
      <c r="F11" s="17">
        <v>71.63</v>
      </c>
      <c r="G11" s="17">
        <f t="shared" si="1"/>
        <v>50.141</v>
      </c>
      <c r="H11" s="29">
        <f t="shared" si="2"/>
        <v>71.543</v>
      </c>
      <c r="I11" s="30">
        <v>7</v>
      </c>
      <c r="J11" s="31" t="s">
        <v>21</v>
      </c>
    </row>
    <row r="12" s="2" customFormat="1" ht="20" customHeight="1" spans="1:10">
      <c r="A12" s="13">
        <v>8</v>
      </c>
      <c r="B12" s="26" t="s">
        <v>24</v>
      </c>
      <c r="C12" s="27" t="s">
        <v>15</v>
      </c>
      <c r="D12" s="28">
        <v>70.82</v>
      </c>
      <c r="E12" s="16">
        <f t="shared" si="0"/>
        <v>21.246</v>
      </c>
      <c r="F12" s="32">
        <v>-1</v>
      </c>
      <c r="G12" s="32">
        <v>0</v>
      </c>
      <c r="H12" s="29">
        <f t="shared" si="2"/>
        <v>21.246</v>
      </c>
      <c r="I12" s="30">
        <v>8</v>
      </c>
      <c r="J12" s="31" t="s">
        <v>21</v>
      </c>
    </row>
    <row r="13" s="2" customFormat="1" ht="20" customHeight="1" spans="1:10">
      <c r="A13" s="13">
        <v>9</v>
      </c>
      <c r="B13" s="26" t="s">
        <v>25</v>
      </c>
      <c r="C13" s="27" t="s">
        <v>15</v>
      </c>
      <c r="D13" s="28">
        <v>68.8</v>
      </c>
      <c r="E13" s="16">
        <f t="shared" si="0"/>
        <v>20.64</v>
      </c>
      <c r="F13" s="32">
        <v>-1</v>
      </c>
      <c r="G13" s="32">
        <v>0</v>
      </c>
      <c r="H13" s="29">
        <f t="shared" si="2"/>
        <v>20.64</v>
      </c>
      <c r="I13" s="30">
        <v>9</v>
      </c>
      <c r="J13" s="31" t="s">
        <v>21</v>
      </c>
    </row>
    <row r="14" s="2" customFormat="1" ht="20" customHeight="1" spans="1:10">
      <c r="A14" s="13"/>
      <c r="B14" s="26"/>
      <c r="C14" s="27"/>
      <c r="D14" s="28"/>
      <c r="E14" s="16"/>
      <c r="F14" s="32"/>
      <c r="G14" s="32"/>
      <c r="H14" s="29"/>
      <c r="I14" s="30"/>
      <c r="J14" s="31"/>
    </row>
    <row r="15" s="2" customFormat="1" ht="20" customHeight="1" spans="1:10">
      <c r="A15" s="13">
        <v>10</v>
      </c>
      <c r="B15" s="26" t="s">
        <v>26</v>
      </c>
      <c r="C15" s="27" t="s">
        <v>27</v>
      </c>
      <c r="D15" s="28">
        <v>72.07</v>
      </c>
      <c r="E15" s="16">
        <f>D15*0.3</f>
        <v>21.621</v>
      </c>
      <c r="F15" s="17">
        <v>70.33</v>
      </c>
      <c r="G15" s="17">
        <f>F15*0.7</f>
        <v>49.231</v>
      </c>
      <c r="H15" s="29">
        <f>E15+G15</f>
        <v>70.852</v>
      </c>
      <c r="I15" s="30">
        <v>1</v>
      </c>
      <c r="J15" s="31" t="s">
        <v>16</v>
      </c>
    </row>
    <row r="16" s="2" customFormat="1" ht="63" customHeight="1" spans="1:10">
      <c r="A16" s="13">
        <v>11</v>
      </c>
      <c r="B16" s="26" t="s">
        <v>28</v>
      </c>
      <c r="C16" s="27" t="s">
        <v>27</v>
      </c>
      <c r="D16" s="28">
        <v>73.22</v>
      </c>
      <c r="E16" s="16">
        <f>D16*0.3</f>
        <v>21.966</v>
      </c>
      <c r="F16" s="33">
        <v>69.12</v>
      </c>
      <c r="G16" s="17">
        <f>F16*0.7</f>
        <v>48.384</v>
      </c>
      <c r="H16" s="29">
        <f>E16+G16</f>
        <v>70.35</v>
      </c>
      <c r="I16" s="30">
        <v>2</v>
      </c>
      <c r="J16" s="34" t="s">
        <v>29</v>
      </c>
    </row>
    <row r="17" s="2" customFormat="1" ht="20" customHeight="1" spans="1:10">
      <c r="A17" s="13">
        <v>12</v>
      </c>
      <c r="B17" s="26" t="s">
        <v>30</v>
      </c>
      <c r="C17" s="27" t="s">
        <v>27</v>
      </c>
      <c r="D17" s="28">
        <v>62.9</v>
      </c>
      <c r="E17" s="16">
        <f>D17*0.3</f>
        <v>18.87</v>
      </c>
      <c r="F17" s="17">
        <v>72.89</v>
      </c>
      <c r="G17" s="17">
        <f>F17*0.7</f>
        <v>51.023</v>
      </c>
      <c r="H17" s="29">
        <f>E17+G17</f>
        <v>69.893</v>
      </c>
      <c r="I17" s="35">
        <v>3</v>
      </c>
      <c r="J17" s="31" t="s">
        <v>16</v>
      </c>
    </row>
    <row r="18" s="2" customFormat="1" ht="20" customHeight="1" spans="1:10">
      <c r="A18" s="13">
        <v>13</v>
      </c>
      <c r="B18" s="26" t="s">
        <v>31</v>
      </c>
      <c r="C18" s="27" t="s">
        <v>27</v>
      </c>
      <c r="D18" s="28">
        <v>66.84</v>
      </c>
      <c r="E18" s="16">
        <f>D18*0.3</f>
        <v>20.052</v>
      </c>
      <c r="F18" s="17">
        <v>70.78</v>
      </c>
      <c r="G18" s="17">
        <f>F18*0.7</f>
        <v>49.546</v>
      </c>
      <c r="H18" s="29">
        <f>E18+G18</f>
        <v>69.598</v>
      </c>
      <c r="I18" s="30">
        <v>4</v>
      </c>
      <c r="J18" s="31" t="s">
        <v>21</v>
      </c>
    </row>
    <row r="19" s="2" customFormat="1" ht="20" customHeight="1" spans="1:10">
      <c r="A19" s="13"/>
      <c r="B19" s="26"/>
      <c r="C19" s="27"/>
      <c r="D19" s="28"/>
      <c r="E19" s="16"/>
      <c r="F19" s="17"/>
      <c r="G19" s="17"/>
      <c r="H19" s="29"/>
      <c r="I19" s="30"/>
      <c r="J19" s="31"/>
    </row>
    <row r="20" s="2" customFormat="1" ht="20" customHeight="1" spans="1:10">
      <c r="A20" s="13">
        <v>14</v>
      </c>
      <c r="B20" s="26" t="s">
        <v>32</v>
      </c>
      <c r="C20" s="27" t="s">
        <v>33</v>
      </c>
      <c r="D20" s="28">
        <v>75.91</v>
      </c>
      <c r="E20" s="16">
        <f t="shared" ref="E20:E31" si="3">D20*0.3</f>
        <v>22.773</v>
      </c>
      <c r="F20" s="17">
        <v>72.22</v>
      </c>
      <c r="G20" s="17">
        <f t="shared" ref="G20:G31" si="4">F20*0.7</f>
        <v>50.554</v>
      </c>
      <c r="H20" s="29">
        <f t="shared" ref="H20:H31" si="5">E20+G20</f>
        <v>73.327</v>
      </c>
      <c r="I20" s="30">
        <v>1</v>
      </c>
      <c r="J20" s="31" t="s">
        <v>16</v>
      </c>
    </row>
    <row r="21" s="2" customFormat="1" ht="20" customHeight="1" spans="1:10">
      <c r="A21" s="13">
        <v>15</v>
      </c>
      <c r="B21" s="26" t="s">
        <v>34</v>
      </c>
      <c r="C21" s="27" t="s">
        <v>33</v>
      </c>
      <c r="D21" s="28">
        <v>76.14</v>
      </c>
      <c r="E21" s="16">
        <f t="shared" si="3"/>
        <v>22.842</v>
      </c>
      <c r="F21" s="17">
        <v>71.47</v>
      </c>
      <c r="G21" s="17">
        <f t="shared" si="4"/>
        <v>50.029</v>
      </c>
      <c r="H21" s="29">
        <f t="shared" si="5"/>
        <v>72.871</v>
      </c>
      <c r="I21" s="30">
        <v>2</v>
      </c>
      <c r="J21" s="31" t="s">
        <v>16</v>
      </c>
    </row>
    <row r="22" s="2" customFormat="1" ht="20" customHeight="1" spans="1:10">
      <c r="A22" s="13">
        <v>16</v>
      </c>
      <c r="B22" s="26" t="s">
        <v>35</v>
      </c>
      <c r="C22" s="27" t="s">
        <v>33</v>
      </c>
      <c r="D22" s="28">
        <v>72.86</v>
      </c>
      <c r="E22" s="16">
        <f t="shared" si="3"/>
        <v>21.858</v>
      </c>
      <c r="F22" s="17">
        <v>71.26</v>
      </c>
      <c r="G22" s="17">
        <f t="shared" si="4"/>
        <v>49.882</v>
      </c>
      <c r="H22" s="29">
        <f t="shared" si="5"/>
        <v>71.74</v>
      </c>
      <c r="I22" s="30">
        <v>3</v>
      </c>
      <c r="J22" s="31" t="s">
        <v>16</v>
      </c>
    </row>
    <row r="23" s="2" customFormat="1" ht="20" customHeight="1" spans="1:10">
      <c r="A23" s="13">
        <v>17</v>
      </c>
      <c r="B23" s="26" t="s">
        <v>36</v>
      </c>
      <c r="C23" s="27" t="s">
        <v>33</v>
      </c>
      <c r="D23" s="28">
        <v>72.9</v>
      </c>
      <c r="E23" s="16">
        <f t="shared" si="3"/>
        <v>21.87</v>
      </c>
      <c r="F23" s="17">
        <v>70.27</v>
      </c>
      <c r="G23" s="17">
        <f t="shared" si="4"/>
        <v>49.189</v>
      </c>
      <c r="H23" s="29">
        <f t="shared" si="5"/>
        <v>71.059</v>
      </c>
      <c r="I23" s="30">
        <v>4</v>
      </c>
      <c r="J23" s="31" t="s">
        <v>16</v>
      </c>
    </row>
    <row r="24" s="2" customFormat="1" ht="20" customHeight="1" spans="1:10">
      <c r="A24" s="13">
        <v>18</v>
      </c>
      <c r="B24" s="26" t="s">
        <v>37</v>
      </c>
      <c r="C24" s="27" t="s">
        <v>33</v>
      </c>
      <c r="D24" s="28">
        <v>71.09</v>
      </c>
      <c r="E24" s="16">
        <f t="shared" si="3"/>
        <v>21.327</v>
      </c>
      <c r="F24" s="17">
        <v>70.33</v>
      </c>
      <c r="G24" s="17">
        <f t="shared" si="4"/>
        <v>49.231</v>
      </c>
      <c r="H24" s="29">
        <f t="shared" si="5"/>
        <v>70.558</v>
      </c>
      <c r="I24" s="30">
        <v>5</v>
      </c>
      <c r="J24" s="31" t="s">
        <v>21</v>
      </c>
    </row>
    <row r="25" s="2" customFormat="1" ht="20" customHeight="1" spans="1:10">
      <c r="A25" s="13">
        <v>19</v>
      </c>
      <c r="B25" s="26" t="s">
        <v>38</v>
      </c>
      <c r="C25" s="27" t="s">
        <v>33</v>
      </c>
      <c r="D25" s="28">
        <v>72.84</v>
      </c>
      <c r="E25" s="16">
        <f t="shared" si="3"/>
        <v>21.852</v>
      </c>
      <c r="F25" s="17">
        <v>69.33</v>
      </c>
      <c r="G25" s="17">
        <f t="shared" si="4"/>
        <v>48.531</v>
      </c>
      <c r="H25" s="29">
        <f t="shared" si="5"/>
        <v>70.383</v>
      </c>
      <c r="I25" s="30">
        <v>6</v>
      </c>
      <c r="J25" s="31" t="s">
        <v>21</v>
      </c>
    </row>
    <row r="26" s="2" customFormat="1" ht="20" customHeight="1" spans="1:10">
      <c r="A26" s="13">
        <v>20</v>
      </c>
      <c r="B26" s="26" t="s">
        <v>39</v>
      </c>
      <c r="C26" s="27" t="s">
        <v>33</v>
      </c>
      <c r="D26" s="28">
        <v>69.69</v>
      </c>
      <c r="E26" s="16">
        <f t="shared" si="3"/>
        <v>20.907</v>
      </c>
      <c r="F26" s="36">
        <v>70.67</v>
      </c>
      <c r="G26" s="17">
        <f t="shared" si="4"/>
        <v>49.469</v>
      </c>
      <c r="H26" s="29">
        <f t="shared" si="5"/>
        <v>70.376</v>
      </c>
      <c r="I26" s="30">
        <v>6</v>
      </c>
      <c r="J26" s="31" t="s">
        <v>21</v>
      </c>
    </row>
    <row r="27" s="2" customFormat="1" ht="20" customHeight="1" spans="1:10">
      <c r="A27" s="13">
        <v>21</v>
      </c>
      <c r="B27" s="26" t="s">
        <v>40</v>
      </c>
      <c r="C27" s="27" t="s">
        <v>33</v>
      </c>
      <c r="D27" s="28">
        <v>71.77</v>
      </c>
      <c r="E27" s="16">
        <f t="shared" si="3"/>
        <v>21.531</v>
      </c>
      <c r="F27" s="17">
        <v>69.67</v>
      </c>
      <c r="G27" s="17">
        <f t="shared" si="4"/>
        <v>48.769</v>
      </c>
      <c r="H27" s="29">
        <f t="shared" si="5"/>
        <v>70.3</v>
      </c>
      <c r="I27" s="30">
        <v>8</v>
      </c>
      <c r="J27" s="31" t="s">
        <v>21</v>
      </c>
    </row>
    <row r="28" s="2" customFormat="1" ht="20" customHeight="1" spans="1:10">
      <c r="A28" s="13">
        <v>22</v>
      </c>
      <c r="B28" s="26" t="s">
        <v>41</v>
      </c>
      <c r="C28" s="27" t="s">
        <v>33</v>
      </c>
      <c r="D28" s="28">
        <v>71.6</v>
      </c>
      <c r="E28" s="16">
        <f t="shared" si="3"/>
        <v>21.48</v>
      </c>
      <c r="F28" s="17">
        <v>69.69</v>
      </c>
      <c r="G28" s="17">
        <f t="shared" si="4"/>
        <v>48.783</v>
      </c>
      <c r="H28" s="29">
        <f t="shared" si="5"/>
        <v>70.263</v>
      </c>
      <c r="I28" s="30">
        <v>9</v>
      </c>
      <c r="J28" s="31" t="s">
        <v>21</v>
      </c>
    </row>
    <row r="29" s="2" customFormat="1" ht="20" customHeight="1" spans="1:10">
      <c r="A29" s="13">
        <v>23</v>
      </c>
      <c r="B29" s="26" t="s">
        <v>42</v>
      </c>
      <c r="C29" s="27" t="s">
        <v>33</v>
      </c>
      <c r="D29" s="28">
        <v>71.04</v>
      </c>
      <c r="E29" s="16">
        <f t="shared" si="3"/>
        <v>21.312</v>
      </c>
      <c r="F29" s="17">
        <v>69.67</v>
      </c>
      <c r="G29" s="17">
        <f t="shared" si="4"/>
        <v>48.769</v>
      </c>
      <c r="H29" s="29">
        <f t="shared" si="5"/>
        <v>70.081</v>
      </c>
      <c r="I29" s="30">
        <v>10</v>
      </c>
      <c r="J29" s="31" t="s">
        <v>21</v>
      </c>
    </row>
    <row r="30" s="2" customFormat="1" ht="20" customHeight="1" spans="1:10">
      <c r="A30" s="13">
        <v>24</v>
      </c>
      <c r="B30" s="26" t="s">
        <v>43</v>
      </c>
      <c r="C30" s="27" t="s">
        <v>33</v>
      </c>
      <c r="D30" s="28">
        <v>70.57</v>
      </c>
      <c r="E30" s="16">
        <f t="shared" si="3"/>
        <v>21.171</v>
      </c>
      <c r="F30" s="36">
        <v>69.33</v>
      </c>
      <c r="G30" s="17">
        <f t="shared" si="4"/>
        <v>48.531</v>
      </c>
      <c r="H30" s="29">
        <f t="shared" si="5"/>
        <v>69.702</v>
      </c>
      <c r="I30" s="30">
        <v>11</v>
      </c>
      <c r="J30" s="31" t="s">
        <v>21</v>
      </c>
    </row>
    <row r="31" s="2" customFormat="1" ht="20" customHeight="1" spans="1:10">
      <c r="A31" s="13">
        <v>25</v>
      </c>
      <c r="B31" s="26" t="s">
        <v>44</v>
      </c>
      <c r="C31" s="27" t="s">
        <v>33</v>
      </c>
      <c r="D31" s="28">
        <v>71.69</v>
      </c>
      <c r="E31" s="16">
        <f t="shared" si="3"/>
        <v>21.507</v>
      </c>
      <c r="F31" s="17">
        <v>68</v>
      </c>
      <c r="G31" s="17">
        <f t="shared" si="4"/>
        <v>47.6</v>
      </c>
      <c r="H31" s="29">
        <f t="shared" si="5"/>
        <v>69.107</v>
      </c>
      <c r="I31" s="30">
        <v>12</v>
      </c>
      <c r="J31" s="31" t="s">
        <v>21</v>
      </c>
    </row>
    <row r="32" s="2" customFormat="1" ht="20" customHeight="1" spans="1:10">
      <c r="A32" s="13"/>
      <c r="B32" s="26"/>
      <c r="C32" s="27"/>
      <c r="D32" s="28"/>
      <c r="E32" s="16"/>
      <c r="F32" s="17"/>
      <c r="G32" s="17"/>
      <c r="H32" s="29"/>
      <c r="I32" s="30"/>
      <c r="J32" s="31"/>
    </row>
    <row r="33" s="2" customFormat="1" ht="20" customHeight="1" spans="1:10">
      <c r="A33" s="13">
        <v>26</v>
      </c>
      <c r="B33" s="26" t="s">
        <v>45</v>
      </c>
      <c r="C33" s="27" t="s">
        <v>46</v>
      </c>
      <c r="D33" s="28">
        <v>71.17</v>
      </c>
      <c r="E33" s="16">
        <f>D33*0.3</f>
        <v>21.351</v>
      </c>
      <c r="F33" s="17">
        <v>73.93</v>
      </c>
      <c r="G33" s="17">
        <f>F33*0.7</f>
        <v>51.751</v>
      </c>
      <c r="H33" s="29">
        <f>E33+G33</f>
        <v>73.102</v>
      </c>
      <c r="I33" s="30">
        <v>1</v>
      </c>
      <c r="J33" s="31" t="s">
        <v>16</v>
      </c>
    </row>
    <row r="34" s="2" customFormat="1" ht="20" customHeight="1" spans="1:10">
      <c r="A34" s="13">
        <v>27</v>
      </c>
      <c r="B34" s="26" t="s">
        <v>47</v>
      </c>
      <c r="C34" s="27" t="s">
        <v>46</v>
      </c>
      <c r="D34" s="28">
        <v>71.94</v>
      </c>
      <c r="E34" s="16">
        <f>D34*0.3</f>
        <v>21.582</v>
      </c>
      <c r="F34" s="17">
        <v>72.2</v>
      </c>
      <c r="G34" s="17">
        <f>F34*0.7</f>
        <v>50.54</v>
      </c>
      <c r="H34" s="29">
        <f>E34+G34</f>
        <v>72.122</v>
      </c>
      <c r="I34" s="30">
        <v>2</v>
      </c>
      <c r="J34" s="31" t="s">
        <v>21</v>
      </c>
    </row>
    <row r="35" s="2" customFormat="1" ht="20" customHeight="1" spans="1:10">
      <c r="A35" s="13"/>
      <c r="B35" s="26"/>
      <c r="C35" s="27"/>
      <c r="D35" s="28"/>
      <c r="E35" s="16"/>
      <c r="F35" s="17"/>
      <c r="G35" s="17"/>
      <c r="H35" s="29"/>
      <c r="I35" s="30"/>
      <c r="J35" s="31"/>
    </row>
    <row r="36" s="2" customFormat="1" ht="20" customHeight="1" spans="1:10">
      <c r="A36" s="13">
        <v>28</v>
      </c>
      <c r="B36" s="26" t="s">
        <v>48</v>
      </c>
      <c r="C36" s="27" t="s">
        <v>49</v>
      </c>
      <c r="D36" s="28">
        <v>76.62</v>
      </c>
      <c r="E36" s="16">
        <f t="shared" ref="E36:E50" si="6">D36*0.3</f>
        <v>22.986</v>
      </c>
      <c r="F36" s="17">
        <v>79.33</v>
      </c>
      <c r="G36" s="17">
        <f t="shared" ref="G36:G50" si="7">F36*0.7</f>
        <v>55.531</v>
      </c>
      <c r="H36" s="29">
        <f t="shared" ref="H36:H50" si="8">E36+G36</f>
        <v>78.517</v>
      </c>
      <c r="I36" s="30">
        <v>1</v>
      </c>
      <c r="J36" s="31" t="s">
        <v>16</v>
      </c>
    </row>
    <row r="37" s="2" customFormat="1" ht="20" customHeight="1" spans="1:10">
      <c r="A37" s="13">
        <v>29</v>
      </c>
      <c r="B37" s="26" t="s">
        <v>50</v>
      </c>
      <c r="C37" s="27" t="s">
        <v>49</v>
      </c>
      <c r="D37" s="28">
        <v>77.01</v>
      </c>
      <c r="E37" s="16">
        <f t="shared" si="6"/>
        <v>23.103</v>
      </c>
      <c r="F37" s="17">
        <v>76.5</v>
      </c>
      <c r="G37" s="17">
        <f t="shared" si="7"/>
        <v>53.55</v>
      </c>
      <c r="H37" s="29">
        <f t="shared" si="8"/>
        <v>76.653</v>
      </c>
      <c r="I37" s="30">
        <v>2</v>
      </c>
      <c r="J37" s="31" t="s">
        <v>16</v>
      </c>
    </row>
    <row r="38" s="2" customFormat="1" ht="20" customHeight="1" spans="1:10">
      <c r="A38" s="13">
        <v>30</v>
      </c>
      <c r="B38" s="26" t="s">
        <v>51</v>
      </c>
      <c r="C38" s="27" t="s">
        <v>49</v>
      </c>
      <c r="D38" s="28">
        <v>73.74</v>
      </c>
      <c r="E38" s="16">
        <f t="shared" si="6"/>
        <v>22.122</v>
      </c>
      <c r="F38" s="17">
        <v>75.52</v>
      </c>
      <c r="G38" s="17">
        <f t="shared" si="7"/>
        <v>52.864</v>
      </c>
      <c r="H38" s="29">
        <f t="shared" si="8"/>
        <v>74.986</v>
      </c>
      <c r="I38" s="30">
        <v>3</v>
      </c>
      <c r="J38" s="31" t="s">
        <v>16</v>
      </c>
    </row>
    <row r="39" s="2" customFormat="1" ht="20" customHeight="1" spans="1:10">
      <c r="A39" s="13">
        <v>31</v>
      </c>
      <c r="B39" s="26" t="s">
        <v>52</v>
      </c>
      <c r="C39" s="27" t="s">
        <v>49</v>
      </c>
      <c r="D39" s="28">
        <v>75.84</v>
      </c>
      <c r="E39" s="16">
        <f t="shared" si="6"/>
        <v>22.752</v>
      </c>
      <c r="F39" s="17">
        <v>74.27</v>
      </c>
      <c r="G39" s="17">
        <f t="shared" si="7"/>
        <v>51.989</v>
      </c>
      <c r="H39" s="29">
        <f t="shared" si="8"/>
        <v>74.741</v>
      </c>
      <c r="I39" s="30">
        <v>4</v>
      </c>
      <c r="J39" s="31" t="s">
        <v>21</v>
      </c>
    </row>
    <row r="40" s="2" customFormat="1" ht="20" customHeight="1" spans="1:10">
      <c r="A40" s="13">
        <v>32</v>
      </c>
      <c r="B40" s="26" t="s">
        <v>53</v>
      </c>
      <c r="C40" s="27" t="s">
        <v>49</v>
      </c>
      <c r="D40" s="28">
        <v>74.7</v>
      </c>
      <c r="E40" s="16">
        <f t="shared" si="6"/>
        <v>22.41</v>
      </c>
      <c r="F40" s="17">
        <v>74.17</v>
      </c>
      <c r="G40" s="17">
        <f t="shared" si="7"/>
        <v>51.919</v>
      </c>
      <c r="H40" s="29">
        <f t="shared" si="8"/>
        <v>74.329</v>
      </c>
      <c r="I40" s="30">
        <v>5</v>
      </c>
      <c r="J40" s="31" t="s">
        <v>21</v>
      </c>
    </row>
    <row r="41" s="2" customFormat="1" ht="20" customHeight="1" spans="1:10">
      <c r="A41" s="13">
        <v>33</v>
      </c>
      <c r="B41" s="26" t="s">
        <v>54</v>
      </c>
      <c r="C41" s="27" t="s">
        <v>49</v>
      </c>
      <c r="D41" s="28">
        <v>72.6</v>
      </c>
      <c r="E41" s="16">
        <f t="shared" si="6"/>
        <v>21.78</v>
      </c>
      <c r="F41" s="17">
        <v>74.28</v>
      </c>
      <c r="G41" s="17">
        <f t="shared" si="7"/>
        <v>51.996</v>
      </c>
      <c r="H41" s="29">
        <f t="shared" si="8"/>
        <v>73.776</v>
      </c>
      <c r="I41" s="30">
        <v>6</v>
      </c>
      <c r="J41" s="31" t="s">
        <v>21</v>
      </c>
    </row>
    <row r="42" s="2" customFormat="1" ht="20" customHeight="1" spans="1:10">
      <c r="A42" s="13">
        <v>34</v>
      </c>
      <c r="B42" s="26" t="s">
        <v>55</v>
      </c>
      <c r="C42" s="27" t="s">
        <v>49</v>
      </c>
      <c r="D42" s="28">
        <v>74.08</v>
      </c>
      <c r="E42" s="16">
        <f t="shared" si="6"/>
        <v>22.224</v>
      </c>
      <c r="F42" s="17">
        <v>72.27</v>
      </c>
      <c r="G42" s="17">
        <f t="shared" si="7"/>
        <v>50.589</v>
      </c>
      <c r="H42" s="29">
        <f t="shared" si="8"/>
        <v>72.813</v>
      </c>
      <c r="I42" s="30">
        <v>7</v>
      </c>
      <c r="J42" s="31" t="s">
        <v>21</v>
      </c>
    </row>
    <row r="43" s="2" customFormat="1" ht="20" customHeight="1" spans="1:10">
      <c r="A43" s="13">
        <v>35</v>
      </c>
      <c r="B43" s="26" t="s">
        <v>56</v>
      </c>
      <c r="C43" s="27" t="s">
        <v>49</v>
      </c>
      <c r="D43" s="28">
        <v>73.08</v>
      </c>
      <c r="E43" s="16">
        <f t="shared" si="6"/>
        <v>21.924</v>
      </c>
      <c r="F43" s="17">
        <v>72.67</v>
      </c>
      <c r="G43" s="17">
        <f t="shared" si="7"/>
        <v>50.869</v>
      </c>
      <c r="H43" s="29">
        <f t="shared" si="8"/>
        <v>72.793</v>
      </c>
      <c r="I43" s="30">
        <v>8</v>
      </c>
      <c r="J43" s="31" t="s">
        <v>21</v>
      </c>
    </row>
    <row r="44" s="2" customFormat="1" ht="20" customHeight="1" spans="1:10">
      <c r="A44" s="13">
        <v>36</v>
      </c>
      <c r="B44" s="26" t="s">
        <v>57</v>
      </c>
      <c r="C44" s="27" t="s">
        <v>49</v>
      </c>
      <c r="D44" s="28">
        <v>72.82</v>
      </c>
      <c r="E44" s="16">
        <f t="shared" si="6"/>
        <v>21.846</v>
      </c>
      <c r="F44" s="17">
        <v>71.72</v>
      </c>
      <c r="G44" s="17">
        <f t="shared" si="7"/>
        <v>50.204</v>
      </c>
      <c r="H44" s="29">
        <f t="shared" si="8"/>
        <v>72.05</v>
      </c>
      <c r="I44" s="30">
        <v>9</v>
      </c>
      <c r="J44" s="31" t="s">
        <v>21</v>
      </c>
    </row>
    <row r="45" s="2" customFormat="1" ht="20" customHeight="1" spans="1:10">
      <c r="A45" s="13"/>
      <c r="B45" s="26"/>
      <c r="C45" s="27"/>
      <c r="D45" s="28"/>
      <c r="E45" s="16"/>
      <c r="F45" s="17"/>
      <c r="G45" s="17"/>
      <c r="H45" s="29"/>
      <c r="I45" s="30"/>
      <c r="J45" s="31"/>
    </row>
    <row r="46" s="2" customFormat="1" ht="20" customHeight="1" spans="1:10">
      <c r="A46" s="13">
        <v>37</v>
      </c>
      <c r="B46" s="26" t="s">
        <v>58</v>
      </c>
      <c r="C46" s="27" t="s">
        <v>59</v>
      </c>
      <c r="D46" s="28">
        <v>75.82</v>
      </c>
      <c r="E46" s="16">
        <f>D46*0.3</f>
        <v>22.746</v>
      </c>
      <c r="F46" s="17">
        <v>73.43</v>
      </c>
      <c r="G46" s="17">
        <f>F46*0.7</f>
        <v>51.401</v>
      </c>
      <c r="H46" s="29">
        <f>E46+G46</f>
        <v>74.147</v>
      </c>
      <c r="I46" s="30">
        <v>1</v>
      </c>
      <c r="J46" s="31" t="s">
        <v>16</v>
      </c>
    </row>
    <row r="47" s="2" customFormat="1" ht="20" customHeight="1" spans="1:10">
      <c r="A47" s="13">
        <v>38</v>
      </c>
      <c r="B47" s="26" t="s">
        <v>60</v>
      </c>
      <c r="C47" s="27" t="s">
        <v>59</v>
      </c>
      <c r="D47" s="28">
        <v>74.14</v>
      </c>
      <c r="E47" s="16">
        <f>D47*0.3</f>
        <v>22.242</v>
      </c>
      <c r="F47" s="17">
        <v>72.53</v>
      </c>
      <c r="G47" s="17">
        <f>F47*0.7</f>
        <v>50.771</v>
      </c>
      <c r="H47" s="29">
        <f>E47+G47</f>
        <v>73.013</v>
      </c>
      <c r="I47" s="30">
        <v>2</v>
      </c>
      <c r="J47" s="31" t="s">
        <v>21</v>
      </c>
    </row>
    <row r="48" s="2" customFormat="1" ht="20" customHeight="1" spans="1:10">
      <c r="A48" s="13">
        <v>39</v>
      </c>
      <c r="B48" s="26" t="s">
        <v>61</v>
      </c>
      <c r="C48" s="27" t="s">
        <v>59</v>
      </c>
      <c r="D48" s="28">
        <v>73.26</v>
      </c>
      <c r="E48" s="16">
        <f>D48*0.3</f>
        <v>21.978</v>
      </c>
      <c r="F48" s="17">
        <v>70.73</v>
      </c>
      <c r="G48" s="17">
        <f>F48*0.7</f>
        <v>49.511</v>
      </c>
      <c r="H48" s="29">
        <f>E48+G48</f>
        <v>71.489</v>
      </c>
      <c r="I48" s="30">
        <v>3</v>
      </c>
      <c r="J48" s="31" t="s">
        <v>21</v>
      </c>
    </row>
    <row r="49" s="2" customFormat="1" ht="20" customHeight="1" spans="1:10">
      <c r="A49" s="13"/>
      <c r="B49" s="26"/>
      <c r="C49" s="27"/>
      <c r="D49" s="28"/>
      <c r="E49" s="16"/>
      <c r="F49" s="17"/>
      <c r="G49" s="17"/>
      <c r="H49" s="29"/>
      <c r="I49" s="30"/>
      <c r="J49" s="31"/>
    </row>
    <row r="50" s="2" customFormat="1" ht="20" customHeight="1" spans="1:10">
      <c r="A50" s="13">
        <v>40</v>
      </c>
      <c r="B50" s="26" t="s">
        <v>62</v>
      </c>
      <c r="C50" s="27" t="s">
        <v>63</v>
      </c>
      <c r="D50" s="28">
        <v>75.84</v>
      </c>
      <c r="E50" s="16">
        <f>D50*0.3</f>
        <v>22.752</v>
      </c>
      <c r="F50" s="17">
        <v>74.67</v>
      </c>
      <c r="G50" s="17">
        <f>F50*0.7</f>
        <v>52.269</v>
      </c>
      <c r="H50" s="29">
        <f>E50+G50</f>
        <v>75.021</v>
      </c>
      <c r="I50" s="30">
        <v>1</v>
      </c>
      <c r="J50" s="31" t="s">
        <v>16</v>
      </c>
    </row>
    <row r="51" s="2" customFormat="1" ht="20" customHeight="1" spans="1:10">
      <c r="A51" s="13">
        <v>41</v>
      </c>
      <c r="B51" s="26" t="s">
        <v>64</v>
      </c>
      <c r="C51" s="27" t="s">
        <v>63</v>
      </c>
      <c r="D51" s="28">
        <v>71.84</v>
      </c>
      <c r="E51" s="16">
        <f>D51*0.3</f>
        <v>21.552</v>
      </c>
      <c r="F51" s="36">
        <v>71.67</v>
      </c>
      <c r="G51" s="17">
        <f>F51*0.7</f>
        <v>50.169</v>
      </c>
      <c r="H51" s="29">
        <f>E51+G51</f>
        <v>71.721</v>
      </c>
      <c r="I51" s="30">
        <v>2</v>
      </c>
      <c r="J51" s="31" t="s">
        <v>21</v>
      </c>
    </row>
    <row r="52" s="2" customFormat="1" ht="20" customHeight="1" spans="1:10">
      <c r="A52" s="13">
        <v>42</v>
      </c>
      <c r="B52" s="26" t="s">
        <v>65</v>
      </c>
      <c r="C52" s="27" t="s">
        <v>63</v>
      </c>
      <c r="D52" s="28">
        <v>75.61</v>
      </c>
      <c r="E52" s="16">
        <f>D52*0.3</f>
        <v>22.683</v>
      </c>
      <c r="F52" s="32">
        <v>-1</v>
      </c>
      <c r="G52" s="32">
        <v>0</v>
      </c>
      <c r="H52" s="29">
        <f>E52+G52</f>
        <v>22.683</v>
      </c>
      <c r="I52" s="30">
        <v>3</v>
      </c>
      <c r="J52" s="31" t="s">
        <v>21</v>
      </c>
    </row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  <row r="71" ht="20.1" customHeight="1"/>
  </sheetData>
  <mergeCells count="10">
    <mergeCell ref="A1:J1"/>
    <mergeCell ref="H2:J2"/>
    <mergeCell ref="D3:E3"/>
    <mergeCell ref="F3:G3"/>
    <mergeCell ref="A3:A4"/>
    <mergeCell ref="B3:B4"/>
    <mergeCell ref="C3:C4"/>
    <mergeCell ref="H3:H4"/>
    <mergeCell ref="I3:I4"/>
    <mergeCell ref="J3:J4"/>
  </mergeCells>
  <conditionalFormatting sqref="F4 D4">
    <cfRule type="cellIs" dxfId="0" priority="1" stopIfTrue="1" operator="equal">
      <formula>-10</formula>
    </cfRule>
  </conditionalFormatting>
  <pageMargins left="0.590277777777778" right="0.590277777777778" top="0.984027777777778" bottom="0.984027777777778" header="0.511805555555556" footer="0.511805555555556"/>
  <pageSetup paperSize="9" orientation="landscape" horizontalDpi="600" vertic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总成绩及进入体检人员名单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｛??$＆$_$｝</cp:lastModifiedBy>
  <dcterms:created xsi:type="dcterms:W3CDTF">2020-07-24T08:04:14Z</dcterms:created>
  <cp:lastPrinted>2020-07-24T08:22:10Z</cp:lastPrinted>
  <dcterms:modified xsi:type="dcterms:W3CDTF">2026-08-07T01:32:09Z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E0A957838FEF4F7B97AAD99377BB3B1F_13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